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52511"/>
</workbook>
</file>

<file path=xl/calcChain.xml><?xml version="1.0" encoding="utf-8"?>
<calcChain xmlns="http://schemas.openxmlformats.org/spreadsheetml/2006/main">
  <c r="I10" i="1" l="1"/>
  <c r="I24" i="1"/>
  <c r="I22" i="1"/>
  <c r="I18" i="1"/>
  <c r="I16" i="1"/>
  <c r="I9" i="1" l="1"/>
  <c r="I11" i="1"/>
  <c r="E16" i="1"/>
  <c r="E22" i="1"/>
  <c r="E11" i="1"/>
  <c r="C22" i="1"/>
  <c r="C16" i="1"/>
  <c r="C10" i="1"/>
  <c r="C11" i="1" l="1"/>
  <c r="K12" i="1"/>
  <c r="G9" i="1"/>
  <c r="K24" i="1" l="1"/>
  <c r="K16" i="1"/>
  <c r="K10" i="1"/>
  <c r="K11" i="1"/>
  <c r="G18" i="1"/>
  <c r="E18" i="1"/>
  <c r="E9" i="1"/>
  <c r="C18" i="1"/>
  <c r="C9" i="1"/>
  <c r="K22" i="1" l="1"/>
  <c r="K18" i="1"/>
  <c r="K9" i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<sst xmlns="http://schemas.openxmlformats.org/spreadsheetml/2006/main" count="55" uniqueCount="54">
  <si>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</si>
  <si>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</si>
  <si>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</si>
  <si>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</si>
  <si>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</si>
  <si>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</si>
  <si>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</si>
  <si>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</si>
  <si>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</si>
  <si>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</si>
  <si>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</si>
  <si>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</si>
  <si>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</si>
  <si>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</si>
  <si>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</si>
  <si>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</si>
  <si>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</si>
  <si>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</si>
  <si>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</si>
  <si>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</si>
  <si>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</si>
  <si>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</si>
  <si>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</si>
  <si>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</si>
  <si>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</si>
  <si>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</si>
  <si>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</si>
  <si>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</si>
  <si>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</si>
  <si>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</si>
  <si>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</si>
  <si>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BC8-1</t>
  </si>
  <si>
    <t>BC8-2</t>
  </si>
  <si>
    <t>BC8-3</t>
  </si>
  <si>
    <t>BC8-4</t>
  </si>
  <si>
    <t>BC8-5</t>
  </si>
  <si>
    <t>BC8-6</t>
  </si>
  <si>
    <t>BC8-7</t>
  </si>
  <si>
    <t>BC8-8</t>
  </si>
  <si>
    <t>BC8-9</t>
  </si>
  <si>
    <t>BC8-10</t>
  </si>
  <si>
    <t>BC8-11</t>
  </si>
  <si>
    <t>BC8-12</t>
  </si>
  <si>
    <t>BC8-13</t>
  </si>
  <si>
    <t>BC8-14</t>
  </si>
  <si>
    <t>BC8-21</t>
  </si>
  <si>
    <t>BC8-22</t>
  </si>
  <si>
    <t>BC8-23</t>
  </si>
  <si>
    <t>BC8-24</t>
  </si>
  <si>
    <t>BC-8-25</t>
  </si>
  <si>
    <t>BC8-26</t>
  </si>
  <si>
    <t>Del 01 de Enero al 30 de Junio del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</si>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</sst>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43" fontId="6" fillId="4" borderId="2" xfId="1" applyFont="1" applyFill="1" applyBorder="1"/>
    <xf numFmtId="0" fontId="7" fillId="4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6" zoomScale="120" zoomScaleNormal="120" workbookViewId="0">
      <selection activeCell="A30" sqref="A30:XFD35"/>
    </sheetView>
  </sheetViews>
  <sheetFormatPr baseColWidth="10" defaultRowHeight="15" x14ac:dyDescent="0.25"/>
  <cols>
    <col min="2" max="2" width="61.140625" style="6" customWidth="1"/>
    <col min="3" max="3" width="13.5703125" style="8" bestFit="1" customWidth="1"/>
    <col min="4" max="4" width="9.140625" hidden="1" customWidth="1"/>
    <col min="5" max="5" width="15.140625" style="8" customWidth="1"/>
    <col min="6" max="6" width="8.140625" hidden="1" customWidth="1"/>
    <col min="7" max="7" width="15.28515625" style="8" customWidth="1"/>
    <col min="8" max="8" width="8.85546875" hidden="1" customWidth="1"/>
    <col min="9" max="9" width="15.42578125" style="8" customWidth="1"/>
    <col min="10" max="10" width="11" style="8" hidden="1" customWidth="1"/>
    <col min="11" max="11" width="14.28515625" style="8" customWidth="1"/>
    <col min="12" max="12" width="6.28515625" customWidth="1"/>
  </cols>
  <sheetData>
    <row r="1" spans="1:12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t="s">
        <v>30</v>
      </c>
    </row>
    <row r="2" spans="1:12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24" x14ac:dyDescent="0.25">
      <c r="A4" s="16" t="s">
        <v>1</v>
      </c>
      <c r="B4" s="16"/>
      <c r="C4" s="17" t="s">
        <v>2</v>
      </c>
      <c r="D4" s="1"/>
      <c r="E4" s="17" t="s">
        <v>3</v>
      </c>
      <c r="F4" s="1"/>
      <c r="G4" s="17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6"/>
      <c r="B5" s="16"/>
      <c r="C5" s="17"/>
      <c r="D5" s="1"/>
      <c r="E5" s="17"/>
      <c r="F5" s="1"/>
      <c r="G5" s="17"/>
      <c r="H5" s="1"/>
      <c r="I5" s="9" t="s">
        <v>6</v>
      </c>
      <c r="J5" s="9"/>
      <c r="K5" s="9" t="s">
        <v>8</v>
      </c>
    </row>
    <row r="6" spans="1:12" x14ac:dyDescent="0.25">
      <c r="A6" s="22"/>
      <c r="B6" s="22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22" t="s">
        <v>9</v>
      </c>
      <c r="B7" s="22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7289073.4399999995</v>
      </c>
      <c r="D9" s="11" t="s">
        <v>37</v>
      </c>
      <c r="E9" s="10">
        <f>SUM(E10:E16)</f>
        <v>10603818.07</v>
      </c>
      <c r="F9" s="11" t="s">
        <v>42</v>
      </c>
      <c r="G9" s="10">
        <f>SUM(G10:G16)</f>
        <v>8648474.7300000004</v>
      </c>
      <c r="H9" s="11" t="s">
        <v>44</v>
      </c>
      <c r="I9" s="10">
        <f>C9+E9-G9</f>
        <v>9244416.7799999975</v>
      </c>
      <c r="J9" s="11" t="s">
        <v>50</v>
      </c>
      <c r="K9" s="10">
        <f>I9-C9</f>
        <v>1955343.339999998</v>
      </c>
    </row>
    <row r="10" spans="1:12" x14ac:dyDescent="0.25">
      <c r="A10" s="2"/>
      <c r="B10" s="5" t="s">
        <v>11</v>
      </c>
      <c r="C10" s="12">
        <f>19412.31+3335533.88+25000</f>
        <v>3379946.19</v>
      </c>
      <c r="D10" s="11" t="s">
        <v>31</v>
      </c>
      <c r="E10" s="12">
        <v>10238579.24</v>
      </c>
      <c r="F10" s="11" t="s">
        <v>38</v>
      </c>
      <c r="G10" s="12">
        <v>8648474.7300000004</v>
      </c>
      <c r="H10" s="11" t="s">
        <v>43</v>
      </c>
      <c r="I10" s="12">
        <f>C10+E10-G10-25000</f>
        <v>4945050.6999999993</v>
      </c>
      <c r="J10" s="11" t="s">
        <v>45</v>
      </c>
      <c r="K10" s="12">
        <f t="shared" ref="K10:K12" si="0">I10-C10</f>
        <v>1565104.5099999993</v>
      </c>
    </row>
    <row r="11" spans="1:12" ht="15" customHeight="1" x14ac:dyDescent="0.25">
      <c r="A11" s="2"/>
      <c r="B11" s="5" t="s">
        <v>12</v>
      </c>
      <c r="C11" s="12">
        <f>14355+2902318</f>
        <v>2916673</v>
      </c>
      <c r="D11" s="11" t="s">
        <v>32</v>
      </c>
      <c r="E11" s="12">
        <f>31203</f>
        <v>31203</v>
      </c>
      <c r="F11" s="11" t="s">
        <v>39</v>
      </c>
      <c r="G11" s="12">
        <v>0</v>
      </c>
      <c r="H11" s="11"/>
      <c r="I11" s="12">
        <f>C11+E11-G11</f>
        <v>2947876</v>
      </c>
      <c r="J11" s="11" t="s">
        <v>46</v>
      </c>
      <c r="K11" s="12">
        <f t="shared" si="0"/>
        <v>31203</v>
      </c>
    </row>
    <row r="12" spans="1:12" x14ac:dyDescent="0.25">
      <c r="A12" s="2"/>
      <c r="B12" s="5" t="s">
        <v>13</v>
      </c>
      <c r="C12" s="12"/>
      <c r="D12" s="11"/>
      <c r="E12" s="12"/>
      <c r="F12" s="11"/>
      <c r="G12" s="12"/>
      <c r="H12" s="11"/>
      <c r="I12" s="12"/>
      <c r="J12" s="12"/>
      <c r="K12" s="12">
        <f t="shared" si="0"/>
        <v>0</v>
      </c>
    </row>
    <row r="13" spans="1:12" x14ac:dyDescent="0.25">
      <c r="A13" s="2"/>
      <c r="B13" s="5" t="s">
        <v>14</v>
      </c>
      <c r="C13" s="12"/>
      <c r="D13" s="11"/>
      <c r="E13" s="12"/>
      <c r="F13" s="11"/>
      <c r="G13" s="12"/>
      <c r="H13" s="11"/>
      <c r="I13" s="12"/>
      <c r="J13" s="12"/>
      <c r="K13" s="12"/>
    </row>
    <row r="14" spans="1:12" x14ac:dyDescent="0.25">
      <c r="A14" s="2"/>
      <c r="B14" s="5" t="s">
        <v>15</v>
      </c>
      <c r="C14" s="12"/>
      <c r="D14" s="11"/>
      <c r="E14" s="12"/>
      <c r="F14" s="11"/>
      <c r="G14" s="12"/>
      <c r="H14" s="11"/>
      <c r="I14" s="12"/>
      <c r="J14" s="12"/>
      <c r="K14" s="12"/>
    </row>
    <row r="15" spans="1:12" x14ac:dyDescent="0.25">
      <c r="A15" s="2"/>
      <c r="B15" s="5" t="s">
        <v>16</v>
      </c>
      <c r="C15" s="12"/>
      <c r="D15" s="11"/>
      <c r="E15" s="12"/>
      <c r="F15" s="11"/>
      <c r="G15" s="12"/>
      <c r="H15" s="11"/>
      <c r="I15" s="12"/>
      <c r="J15" s="12"/>
      <c r="K15" s="12"/>
    </row>
    <row r="16" spans="1:12" x14ac:dyDescent="0.25">
      <c r="A16" s="2"/>
      <c r="B16" s="5" t="s">
        <v>17</v>
      </c>
      <c r="C16" s="12">
        <f>866776.25+125678</f>
        <v>992454.25</v>
      </c>
      <c r="D16" s="11" t="s">
        <v>33</v>
      </c>
      <c r="E16" s="12">
        <f>195994.54+127340+10701.29</f>
        <v>334035.83</v>
      </c>
      <c r="F16" s="11" t="s">
        <v>40</v>
      </c>
      <c r="G16" s="12">
        <v>0</v>
      </c>
      <c r="H16" s="11"/>
      <c r="I16" s="12">
        <f>C16+E16-G16</f>
        <v>1326490.08</v>
      </c>
      <c r="J16" s="11" t="s">
        <v>47</v>
      </c>
      <c r="K16" s="12">
        <f t="shared" ref="K16" si="1">I16-C16</f>
        <v>334035.83000000007</v>
      </c>
    </row>
    <row r="17" spans="1:11" x14ac:dyDescent="0.25">
      <c r="A17" s="3"/>
      <c r="B17" s="4"/>
      <c r="C17" s="12"/>
      <c r="D17" s="11"/>
      <c r="E17" s="12"/>
      <c r="F17" s="11"/>
      <c r="G17" s="12"/>
      <c r="H17" s="11"/>
      <c r="I17" s="12"/>
      <c r="J17" s="12"/>
      <c r="K17" s="12"/>
    </row>
    <row r="18" spans="1:11" x14ac:dyDescent="0.25">
      <c r="A18" s="3"/>
      <c r="B18" s="4" t="s">
        <v>18</v>
      </c>
      <c r="C18" s="10">
        <f>C22+C27+C24</f>
        <v>2153194.86</v>
      </c>
      <c r="D18" s="11" t="s">
        <v>34</v>
      </c>
      <c r="E18" s="10">
        <f>E22+E27+E24</f>
        <v>76185.26999999999</v>
      </c>
      <c r="F18" s="11" t="s">
        <v>41</v>
      </c>
      <c r="G18" s="10">
        <f>G22+G27+G24</f>
        <v>0</v>
      </c>
      <c r="H18" s="10"/>
      <c r="I18" s="10">
        <f>C18+E18-G18</f>
        <v>2229380.13</v>
      </c>
      <c r="J18" s="10"/>
      <c r="K18" s="10">
        <f>I18-C18</f>
        <v>76185.270000000019</v>
      </c>
    </row>
    <row r="19" spans="1:11" x14ac:dyDescent="0.25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 x14ac:dyDescent="0.25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 x14ac:dyDescent="0.25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 x14ac:dyDescent="0.25">
      <c r="A22" s="2"/>
      <c r="B22" s="5" t="s">
        <v>22</v>
      </c>
      <c r="C22" s="12">
        <f>2066321.88+2272908.84+248000</f>
        <v>4587230.72</v>
      </c>
      <c r="D22" s="11" t="s">
        <v>35</v>
      </c>
      <c r="E22" s="12">
        <f>45723.02+30462.25</f>
        <v>76185.26999999999</v>
      </c>
      <c r="F22" s="11" t="s">
        <v>41</v>
      </c>
      <c r="G22" s="12">
        <v>0</v>
      </c>
      <c r="H22" s="11"/>
      <c r="I22" s="12">
        <f>C22+E22-G22</f>
        <v>4663415.9899999993</v>
      </c>
      <c r="J22" s="11" t="s">
        <v>48</v>
      </c>
      <c r="K22" s="12">
        <f t="shared" ref="K22" si="2">I22-C22</f>
        <v>76185.269999999553</v>
      </c>
    </row>
    <row r="23" spans="1:11" x14ac:dyDescent="0.25">
      <c r="A23" s="2"/>
      <c r="B23" s="5" t="s">
        <v>23</v>
      </c>
      <c r="C23" s="12"/>
      <c r="D23" s="11"/>
      <c r="E23" s="12"/>
      <c r="F23" s="11"/>
      <c r="G23" s="12"/>
      <c r="H23" s="11"/>
      <c r="I23" s="12"/>
      <c r="J23" s="12"/>
      <c r="K23" s="12"/>
    </row>
    <row r="24" spans="1:11" x14ac:dyDescent="0.25">
      <c r="A24" s="2"/>
      <c r="B24" s="5" t="s">
        <v>24</v>
      </c>
      <c r="C24" s="12">
        <v>-2434035.86</v>
      </c>
      <c r="D24" s="11" t="s">
        <v>36</v>
      </c>
      <c r="E24" s="12">
        <v>0</v>
      </c>
      <c r="F24" s="11"/>
      <c r="G24" s="12">
        <v>0</v>
      </c>
      <c r="H24" s="11"/>
      <c r="I24" s="12">
        <f>C24+E24-G24</f>
        <v>-2434035.86</v>
      </c>
      <c r="J24" s="11" t="s">
        <v>49</v>
      </c>
      <c r="K24" s="12">
        <f t="shared" ref="K24" si="3">I24-C24</f>
        <v>0</v>
      </c>
    </row>
    <row r="25" spans="1:11" x14ac:dyDescent="0.25">
      <c r="A25" s="2"/>
      <c r="B25" s="5" t="s">
        <v>25</v>
      </c>
      <c r="C25" s="12"/>
      <c r="D25" s="11"/>
      <c r="E25" s="12"/>
      <c r="F25" s="11"/>
      <c r="G25" s="12"/>
      <c r="H25" s="11"/>
      <c r="I25" s="12"/>
      <c r="J25" s="12"/>
      <c r="K25" s="12"/>
    </row>
    <row r="26" spans="1:11" x14ac:dyDescent="0.25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 x14ac:dyDescent="0.25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 x14ac:dyDescent="0.25">
      <c r="A28" s="2"/>
      <c r="B28" s="5"/>
      <c r="C28" s="10">
        <f>C9+C18</f>
        <v>9442268.2999999989</v>
      </c>
      <c r="D28" s="11"/>
      <c r="E28" s="10">
        <f>E9+E18</f>
        <v>10680003.34</v>
      </c>
      <c r="F28" s="11"/>
      <c r="G28" s="10">
        <f>G9+G18</f>
        <v>8648474.7300000004</v>
      </c>
      <c r="H28" s="11"/>
      <c r="I28" s="10">
        <f>C28+E28-G28</f>
        <v>11473796.91</v>
      </c>
      <c r="J28" s="10"/>
      <c r="K28" s="10">
        <f>I28-C28</f>
        <v>2031528.6100000013</v>
      </c>
    </row>
    <row r="29" spans="1:11" ht="32.25" customHeight="1" x14ac:dyDescent="0.25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idden="1" x14ac:dyDescent="0.25"/>
    <row r="31" spans="1:11" hidden="1" x14ac:dyDescent="0.25">
      <c r="C31" s="18"/>
      <c r="D31" s="18"/>
      <c r="E31" s="13"/>
      <c r="F31" s="14"/>
    </row>
    <row r="32" spans="1:11" hidden="1" x14ac:dyDescent="0.25">
      <c r="C32" s="19" t="s">
        <v>52</v>
      </c>
      <c r="D32" s="19"/>
      <c r="E32" s="19"/>
      <c r="F32" s="19"/>
    </row>
    <row r="33" spans="3:6" hidden="1" x14ac:dyDescent="0.25">
      <c r="C33" s="20" t="s">
        <v>53</v>
      </c>
      <c r="D33" s="20"/>
      <c r="E33" s="20"/>
      <c r="F33" s="20"/>
    </row>
    <row r="34" spans="3:6" hidden="1" x14ac:dyDescent="0.25">
      <c r="C34" s="20"/>
      <c r="D34" s="20"/>
      <c r="E34" s="20"/>
      <c r="F34" s="20"/>
    </row>
    <row r="35" spans="3:6" hidden="1" x14ac:dyDescent="0.25"/>
  </sheetData>
  <mergeCells count="13">
    <mergeCell ref="C31:D31"/>
    <mergeCell ref="C32:F32"/>
    <mergeCell ref="C33:F34"/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2018-07-17T18:43:21Z</cp:lastPrinted>
  <dcterms:created xsi:type="dcterms:W3CDTF">2017-08-20T03:45:05Z</dcterms:created>
  <dcterms:modified xsi:type="dcterms:W3CDTF">2018-07-17T18:43:30Z</dcterms:modified>
</cp:coreProperties>
</file>