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8" i="1"/>
  <c r="G16"/>
  <c r="B29"/>
  <c r="G37" l="1"/>
  <c r="G32"/>
  <c r="G26"/>
  <c r="D21"/>
  <c r="D29" s="1"/>
  <c r="D31" s="1"/>
  <c r="D15"/>
  <c r="D6" s="1"/>
  <c r="D7"/>
  <c r="G28" l="1"/>
  <c r="G50" s="1"/>
  <c r="I7" l="1"/>
  <c r="I37" l="1"/>
  <c r="I32"/>
  <c r="I16"/>
  <c r="I26"/>
  <c r="B15"/>
  <c r="I28" l="1"/>
  <c r="I48"/>
  <c r="B31"/>
  <c r="B6"/>
  <c r="I50" l="1"/>
</calcChain>
</file>

<file path=xl/sharedStrings.xml><?xml version="1.0" encoding="utf-8"?>
<sst xmlns="http://schemas.openxmlformats.org/spreadsheetml/2006/main" count="107" uniqueCount="103">
  <si>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</si>
  <si>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</si>
  <si>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</si>
  <si>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</si>
  <si>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</si>
  <si>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</si>
  <si>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</si>
  <si>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</si>
  <si>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</si>
  <si>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</si>
  <si>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</si>
  <si>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</si>
  <si>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</si>
  <si>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</si>
  <si>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</si>
  <si>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</si>
  <si>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</si>
  <si>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</si>
  <si>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</si>
  <si>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</si>
  <si>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</si>
  <si>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</si>
  <si>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</si>
  <si>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</si>
  <si>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</si>
  <si>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</si>
  <si>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</si>
  <si>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</si>
  <si>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</si>
  <si>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</si>
  <si>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</si>
  <si>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</si>
  <si>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</si>
  <si>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</si>
  <si>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</si>
  <si>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</si>
  <si>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</si>
  <si>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</si>
  <si>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</si>
  <si>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</si>
  <si>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</si>
  <si>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</si>
  <si>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</si>
  <si>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</si>
  <si>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</si>
  <si>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</si>
  <si>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</si>
  <si>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</si>
  <si>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</si>
  <si>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</si>
  <si>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</si>
  <si>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</si>
  <si>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</si>
  <si>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</si>
  <si>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</si>
  <si>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</si>
  <si>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</si>
  <si>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</si>
  <si>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</si>
  <si>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BG-7-9</t>
  </si>
  <si>
    <t>BG-7-10</t>
  </si>
  <si>
    <t>BG-7-11</t>
  </si>
  <si>
    <t>BG-7-12</t>
  </si>
  <si>
    <t>BG-7-13</t>
  </si>
  <si>
    <t>BG-7-14</t>
  </si>
  <si>
    <t>BG-7-15</t>
  </si>
  <si>
    <t>BG-7-17</t>
  </si>
  <si>
    <t>BG-7-18</t>
  </si>
  <si>
    <t>ESF-7</t>
  </si>
  <si>
    <t>BG-7-19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</si>
  <si>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</si>
  <si>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</si>
  <si>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ESF-8</t>
  </si>
  <si>
    <t>BG-8-4</t>
  </si>
  <si>
    <t>BG-8-1</t>
  </si>
  <si>
    <t>BG-8-2</t>
  </si>
  <si>
    <t>BG-8-3</t>
  </si>
  <si>
    <t>BG-8-5</t>
  </si>
  <si>
    <t>BG-8-6</t>
  </si>
  <si>
    <t>BG-8-7</t>
  </si>
  <si>
    <t>BG-8-8</t>
  </si>
  <si>
    <t>BG-8-9</t>
  </si>
  <si>
    <t>BG-8-13</t>
  </si>
  <si>
    <t>BG-8-10</t>
  </si>
  <si>
    <t>BG-8-11</t>
  </si>
  <si>
    <t>BG-8-12</t>
  </si>
  <si>
    <t>BG-8-14</t>
  </si>
  <si>
    <t>BG-8-15</t>
  </si>
  <si>
    <t>BG-8-16</t>
  </si>
  <si>
    <t>BG-7-16</t>
  </si>
  <si>
    <t>BG-8-17</t>
  </si>
  <si>
    <t>BG-7-4</t>
  </si>
  <si>
    <t>BG-7-1</t>
  </si>
  <si>
    <t>BG-7-2</t>
  </si>
  <si>
    <t>BG-7-3</t>
  </si>
  <si>
    <t>BG-7-5</t>
  </si>
  <si>
    <t>BG-7-6</t>
  </si>
  <si>
    <t>BG-7-7</t>
  </si>
  <si>
    <t>BG-7-8</t>
  </si>
  <si>
    <t>BG-7-20</t>
  </si>
  <si>
    <t>LCP  NORMA AYDE LOPEZ ANDRADE</t>
  </si>
  <si>
    <t xml:space="preserve">DIRECTOR GENERAL DE ADMINISTRACION </t>
  </si>
  <si>
    <t>Del 01 Enero al 30 Septiembre del 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</si>
</sst>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3" fontId="2" fillId="0" borderId="0" xfId="1" applyFont="1" applyBorder="1" applyAlignment="1">
      <alignment vertical="center" wrapText="1"/>
    </xf>
    <xf numFmtId="43" fontId="2" fillId="0" borderId="7" xfId="1" applyFont="1" applyBorder="1" applyAlignment="1">
      <alignment vertical="center" wrapText="1"/>
    </xf>
    <xf numFmtId="43" fontId="2" fillId="0" borderId="6" xfId="1" applyFont="1" applyBorder="1" applyAlignment="1">
      <alignment vertical="center" wrapText="1"/>
    </xf>
    <xf numFmtId="43" fontId="2" fillId="0" borderId="9" xfId="1" applyFont="1" applyBorder="1" applyAlignment="1">
      <alignment vertical="center" wrapText="1"/>
    </xf>
    <xf numFmtId="43" fontId="4" fillId="0" borderId="0" xfId="1" applyFont="1" applyBorder="1" applyAlignment="1">
      <alignment vertical="center" wrapText="1"/>
    </xf>
    <xf numFmtId="43" fontId="2" fillId="0" borderId="0" xfId="0" applyNumberFormat="1" applyFont="1" applyBorder="1" applyAlignment="1">
      <alignment vertical="center" wrapText="1"/>
    </xf>
    <xf numFmtId="43" fontId="4" fillId="0" borderId="7" xfId="1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horizontal="justify" vertical="center" wrapText="1"/>
    </xf>
    <xf numFmtId="43" fontId="2" fillId="0" borderId="0" xfId="1" applyFont="1" applyFill="1" applyBorder="1" applyAlignment="1">
      <alignment vertical="center" wrapText="1"/>
    </xf>
    <xf numFmtId="43" fontId="0" fillId="0" borderId="0" xfId="1" applyFont="1"/>
    <xf numFmtId="43" fontId="4" fillId="0" borderId="7" xfId="1" applyFont="1" applyFill="1" applyBorder="1" applyAlignment="1">
      <alignment vertical="center" wrapText="1"/>
    </xf>
    <xf numFmtId="43" fontId="2" fillId="0" borderId="7" xfId="1" applyFont="1" applyFill="1" applyBorder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110" zoomScaleNormal="110" workbookViewId="0">
      <selection activeCell="L12" sqref="L12"/>
    </sheetView>
  </sheetViews>
  <sheetFormatPr baseColWidth="10" defaultRowHeight="15"/>
  <cols>
    <col min="1" max="1" width="47.42578125" customWidth="1"/>
    <col min="2" max="2" width="15.42578125" customWidth="1"/>
    <col min="3" max="3" width="9.140625" hidden="1" customWidth="1"/>
    <col min="4" max="4" width="18.85546875" style="24" customWidth="1"/>
    <col min="5" max="5" width="8.85546875" hidden="1" customWidth="1"/>
    <col min="6" max="6" width="51.7109375" customWidth="1"/>
    <col min="7" max="7" width="17" customWidth="1"/>
    <col min="8" max="8" width="11.42578125" hidden="1" customWidth="1"/>
    <col min="9" max="9" width="17" customWidth="1"/>
    <col min="10" max="10" width="11.42578125" hidden="1" customWidth="1"/>
  </cols>
  <sheetData>
    <row r="1" spans="1:10" ht="19.5" thickBot="1">
      <c r="A1" s="33" t="s">
        <v>71</v>
      </c>
      <c r="B1" s="34"/>
      <c r="C1" s="34"/>
      <c r="D1" s="34"/>
      <c r="E1" s="34"/>
      <c r="F1" s="34"/>
      <c r="G1" s="34"/>
      <c r="H1" s="34"/>
      <c r="I1" s="35"/>
      <c r="J1" s="21" t="s">
        <v>68</v>
      </c>
    </row>
    <row r="2" spans="1:10" ht="18.75">
      <c r="A2" s="36" t="s">
        <v>0</v>
      </c>
      <c r="B2" s="37"/>
      <c r="C2" s="37"/>
      <c r="D2" s="37"/>
      <c r="E2" s="37"/>
      <c r="F2" s="37"/>
      <c r="G2" s="37"/>
      <c r="H2" s="37"/>
      <c r="I2" s="38"/>
      <c r="J2" s="21" t="s">
        <v>72</v>
      </c>
    </row>
    <row r="3" spans="1:10" ht="15.75" thickBot="1">
      <c r="A3" s="39" t="s">
        <v>102</v>
      </c>
      <c r="B3" s="40"/>
      <c r="C3" s="40"/>
      <c r="D3" s="40"/>
      <c r="E3" s="40"/>
      <c r="F3" s="40"/>
      <c r="G3" s="40"/>
      <c r="H3" s="40"/>
      <c r="I3" s="41"/>
    </row>
    <row r="4" spans="1:10">
      <c r="A4" s="1" t="s">
        <v>1</v>
      </c>
      <c r="B4" s="10">
        <v>2019</v>
      </c>
      <c r="C4" s="10"/>
      <c r="D4" s="10">
        <v>2018</v>
      </c>
      <c r="E4" s="8"/>
      <c r="F4" s="8" t="s">
        <v>2</v>
      </c>
      <c r="G4" s="10">
        <v>2019</v>
      </c>
      <c r="H4" s="10"/>
      <c r="I4" s="9">
        <v>2018</v>
      </c>
    </row>
    <row r="5" spans="1:10">
      <c r="A5" s="42"/>
      <c r="B5" s="43"/>
      <c r="C5" s="43"/>
      <c r="D5" s="43"/>
      <c r="E5" s="7"/>
      <c r="F5" s="43"/>
      <c r="G5" s="43"/>
      <c r="H5" s="43"/>
      <c r="I5" s="44"/>
    </row>
    <row r="6" spans="1:10">
      <c r="A6" s="5" t="s">
        <v>3</v>
      </c>
      <c r="B6" s="18">
        <f>B15</f>
        <v>11240286</v>
      </c>
      <c r="C6" s="13" t="s">
        <v>73</v>
      </c>
      <c r="D6" s="27">
        <f>D15</f>
        <v>7238548.3899999997</v>
      </c>
      <c r="E6" s="20" t="s">
        <v>95</v>
      </c>
      <c r="F6" s="6" t="s">
        <v>4</v>
      </c>
      <c r="G6" s="13"/>
      <c r="H6" s="13"/>
      <c r="I6" s="14"/>
    </row>
    <row r="7" spans="1:10">
      <c r="A7" s="3" t="s">
        <v>5</v>
      </c>
      <c r="B7" s="17">
        <v>7678768</v>
      </c>
      <c r="C7" s="13" t="s">
        <v>74</v>
      </c>
      <c r="D7" s="17">
        <f>3527695.18+25000</f>
        <v>3552695.18</v>
      </c>
      <c r="E7" s="20" t="s">
        <v>92</v>
      </c>
      <c r="F7" s="4" t="s">
        <v>6</v>
      </c>
      <c r="G7" s="17">
        <v>54826334</v>
      </c>
      <c r="H7" s="13" t="s">
        <v>81</v>
      </c>
      <c r="I7" s="19">
        <f>8789113.45+349694.76+1784590.24</f>
        <v>10923398.449999999</v>
      </c>
      <c r="J7" s="20" t="s">
        <v>60</v>
      </c>
    </row>
    <row r="8" spans="1:10">
      <c r="A8" s="3" t="s">
        <v>7</v>
      </c>
      <c r="B8" s="17">
        <v>2966144</v>
      </c>
      <c r="C8" s="13" t="s">
        <v>75</v>
      </c>
      <c r="D8" s="17">
        <v>2916797</v>
      </c>
      <c r="E8" s="20" t="s">
        <v>93</v>
      </c>
      <c r="F8" s="4" t="s">
        <v>8</v>
      </c>
      <c r="G8" s="17"/>
      <c r="H8" s="13"/>
      <c r="I8" s="14">
        <v>0</v>
      </c>
      <c r="J8" s="20"/>
    </row>
    <row r="9" spans="1:10" ht="26.25" customHeight="1">
      <c r="A9" s="3" t="s">
        <v>9</v>
      </c>
      <c r="B9" s="17">
        <v>595374</v>
      </c>
      <c r="C9" s="13" t="s">
        <v>76</v>
      </c>
      <c r="D9" s="17">
        <v>769056.21</v>
      </c>
      <c r="E9" s="20" t="s">
        <v>94</v>
      </c>
      <c r="F9" s="4" t="s">
        <v>10</v>
      </c>
      <c r="G9" s="17">
        <v>0</v>
      </c>
      <c r="H9" s="13"/>
      <c r="I9" s="14">
        <v>0</v>
      </c>
      <c r="J9" s="20"/>
    </row>
    <row r="10" spans="1:10" ht="21" customHeight="1">
      <c r="A10" s="3" t="s">
        <v>11</v>
      </c>
      <c r="B10" s="13">
        <v>0</v>
      </c>
      <c r="C10" s="13"/>
      <c r="D10" s="13">
        <v>0</v>
      </c>
      <c r="E10" s="20"/>
      <c r="F10" s="4" t="s">
        <v>12</v>
      </c>
      <c r="G10" s="17">
        <v>0</v>
      </c>
      <c r="H10" s="13"/>
      <c r="I10" s="14">
        <v>0</v>
      </c>
      <c r="J10" s="20"/>
    </row>
    <row r="11" spans="1:10">
      <c r="A11" s="3" t="s">
        <v>13</v>
      </c>
      <c r="B11" s="13">
        <v>0</v>
      </c>
      <c r="C11" s="13"/>
      <c r="D11" s="13">
        <v>0</v>
      </c>
      <c r="E11" s="20"/>
      <c r="F11" s="4" t="s">
        <v>14</v>
      </c>
      <c r="G11" s="17">
        <v>0</v>
      </c>
      <c r="H11" s="13"/>
      <c r="I11" s="14">
        <v>0</v>
      </c>
      <c r="J11" s="20"/>
    </row>
    <row r="12" spans="1:10" ht="31.5" customHeight="1">
      <c r="A12" s="3" t="s">
        <v>15</v>
      </c>
      <c r="B12" s="13">
        <v>0</v>
      </c>
      <c r="C12" s="13"/>
      <c r="D12" s="13">
        <v>0</v>
      </c>
      <c r="E12" s="20"/>
      <c r="F12" s="4" t="s">
        <v>16</v>
      </c>
      <c r="G12" s="17">
        <v>-80000</v>
      </c>
      <c r="H12" s="13"/>
      <c r="I12" s="14">
        <v>0</v>
      </c>
      <c r="J12" s="20"/>
    </row>
    <row r="13" spans="1:10">
      <c r="A13" s="3" t="s">
        <v>17</v>
      </c>
      <c r="B13" s="17">
        <v>0</v>
      </c>
      <c r="C13" s="13"/>
      <c r="D13" s="17">
        <v>0</v>
      </c>
      <c r="E13" s="20" t="s">
        <v>91</v>
      </c>
      <c r="F13" s="4" t="s">
        <v>18</v>
      </c>
      <c r="G13" s="17">
        <v>0</v>
      </c>
      <c r="H13" s="13" t="s">
        <v>83</v>
      </c>
      <c r="I13" s="19">
        <v>5506255.7300000004</v>
      </c>
      <c r="J13" s="20" t="s">
        <v>62</v>
      </c>
    </row>
    <row r="14" spans="1:10">
      <c r="A14" s="5"/>
      <c r="B14" s="13"/>
      <c r="C14" s="13"/>
      <c r="D14" s="13"/>
      <c r="E14" s="20"/>
      <c r="F14" s="4" t="s">
        <v>19</v>
      </c>
      <c r="G14" s="17">
        <v>41809130</v>
      </c>
      <c r="H14" s="13" t="s">
        <v>84</v>
      </c>
      <c r="I14" s="19">
        <v>-3939.66</v>
      </c>
      <c r="J14" s="20" t="s">
        <v>61</v>
      </c>
    </row>
    <row r="15" spans="1:10">
      <c r="A15" s="5" t="s">
        <v>20</v>
      </c>
      <c r="B15" s="13">
        <f>SUM(B7:B14)</f>
        <v>11240286</v>
      </c>
      <c r="C15" s="13" t="s">
        <v>73</v>
      </c>
      <c r="D15" s="13">
        <f>SUM(D7:D14)</f>
        <v>7238548.3899999997</v>
      </c>
      <c r="E15" s="20" t="s">
        <v>95</v>
      </c>
      <c r="F15" s="6"/>
      <c r="G15" s="13"/>
      <c r="H15" s="13"/>
      <c r="I15" s="14"/>
      <c r="J15" s="20"/>
    </row>
    <row r="16" spans="1:10">
      <c r="A16" s="5"/>
      <c r="B16" s="13"/>
      <c r="C16" s="13"/>
      <c r="D16" s="13"/>
      <c r="E16" s="20"/>
      <c r="F16" s="6" t="s">
        <v>21</v>
      </c>
      <c r="G16" s="13">
        <f>G14+G13+G8+G7+G12</f>
        <v>96555464</v>
      </c>
      <c r="H16" s="13" t="s">
        <v>85</v>
      </c>
      <c r="I16" s="14">
        <f>SUM(I7:I15)</f>
        <v>16425714.52</v>
      </c>
      <c r="J16" s="20" t="s">
        <v>63</v>
      </c>
    </row>
    <row r="17" spans="1:10">
      <c r="A17" s="5" t="s">
        <v>22</v>
      </c>
      <c r="B17" s="13"/>
      <c r="C17" s="13"/>
      <c r="D17" s="13"/>
      <c r="E17" s="20"/>
      <c r="F17" s="6"/>
      <c r="G17" s="13"/>
      <c r="H17" s="13"/>
      <c r="I17" s="14"/>
      <c r="J17" s="20"/>
    </row>
    <row r="18" spans="1:10">
      <c r="A18" s="3" t="s">
        <v>23</v>
      </c>
      <c r="B18" s="13">
        <v>0</v>
      </c>
      <c r="C18" s="13"/>
      <c r="D18" s="13">
        <v>0</v>
      </c>
      <c r="E18" s="20"/>
      <c r="F18" s="6" t="s">
        <v>24</v>
      </c>
      <c r="G18" s="13"/>
      <c r="H18" s="13"/>
      <c r="I18" s="14"/>
      <c r="J18" s="20"/>
    </row>
    <row r="19" spans="1:10" ht="27" customHeight="1">
      <c r="A19" s="3" t="s">
        <v>25</v>
      </c>
      <c r="B19" s="13">
        <v>0</v>
      </c>
      <c r="C19" s="13"/>
      <c r="D19" s="13">
        <v>0</v>
      </c>
      <c r="E19" s="20"/>
      <c r="F19" s="4" t="s">
        <v>26</v>
      </c>
      <c r="G19" s="13">
        <v>0</v>
      </c>
      <c r="H19" s="13"/>
      <c r="I19" s="14">
        <v>0</v>
      </c>
      <c r="J19" s="20"/>
    </row>
    <row r="20" spans="1:10" ht="27.75" customHeight="1">
      <c r="A20" s="3" t="s">
        <v>27</v>
      </c>
      <c r="B20" s="13">
        <v>0</v>
      </c>
      <c r="C20" s="13"/>
      <c r="D20" s="13">
        <v>0</v>
      </c>
      <c r="E20" s="20"/>
      <c r="F20" s="4" t="s">
        <v>28</v>
      </c>
      <c r="G20" s="13">
        <v>0</v>
      </c>
      <c r="H20" s="13"/>
      <c r="I20" s="14">
        <v>0</v>
      </c>
      <c r="J20" s="20"/>
    </row>
    <row r="21" spans="1:10">
      <c r="A21" s="3" t="s">
        <v>29</v>
      </c>
      <c r="B21" s="17">
        <v>6434518</v>
      </c>
      <c r="C21" s="13" t="s">
        <v>77</v>
      </c>
      <c r="D21" s="17">
        <f>2226678.49+2489020.88+248000</f>
        <v>4963699.37</v>
      </c>
      <c r="E21" s="20" t="s">
        <v>96</v>
      </c>
      <c r="F21" s="4" t="s">
        <v>30</v>
      </c>
      <c r="G21" s="13">
        <v>0</v>
      </c>
      <c r="H21" s="13"/>
      <c r="I21" s="14">
        <v>0</v>
      </c>
      <c r="J21" s="20"/>
    </row>
    <row r="22" spans="1:10">
      <c r="A22" s="3" t="s">
        <v>31</v>
      </c>
      <c r="B22" s="17">
        <v>102298</v>
      </c>
      <c r="C22" s="13"/>
      <c r="D22" s="13"/>
      <c r="E22" s="20"/>
      <c r="F22" s="4" t="s">
        <v>32</v>
      </c>
      <c r="G22" s="13">
        <v>0</v>
      </c>
      <c r="H22" s="13"/>
      <c r="I22" s="14">
        <v>0</v>
      </c>
      <c r="J22" s="20"/>
    </row>
    <row r="23" spans="1:10" ht="29.25" customHeight="1">
      <c r="A23" s="3" t="s">
        <v>33</v>
      </c>
      <c r="B23" s="17">
        <v>-2834120</v>
      </c>
      <c r="C23" s="13" t="s">
        <v>78</v>
      </c>
      <c r="D23" s="17">
        <v>-2543672.89</v>
      </c>
      <c r="E23" s="20" t="s">
        <v>97</v>
      </c>
      <c r="F23" s="4" t="s">
        <v>34</v>
      </c>
      <c r="G23" s="13">
        <v>0</v>
      </c>
      <c r="H23" s="13"/>
      <c r="I23" s="14">
        <v>0</v>
      </c>
      <c r="J23" s="20"/>
    </row>
    <row r="24" spans="1:10">
      <c r="A24" s="3" t="s">
        <v>35</v>
      </c>
      <c r="B24" s="23"/>
      <c r="C24" s="13"/>
      <c r="D24" s="23"/>
      <c r="E24" s="20"/>
      <c r="F24" s="4" t="s">
        <v>36</v>
      </c>
      <c r="G24" s="17">
        <v>0</v>
      </c>
      <c r="H24" s="13" t="s">
        <v>82</v>
      </c>
      <c r="I24" s="25">
        <v>41809130</v>
      </c>
      <c r="J24" s="20" t="s">
        <v>64</v>
      </c>
    </row>
    <row r="25" spans="1:10" ht="29.25" customHeight="1">
      <c r="A25" s="3" t="s">
        <v>37</v>
      </c>
      <c r="B25" s="23">
        <v>0</v>
      </c>
      <c r="C25" s="13"/>
      <c r="D25" s="23">
        <v>0</v>
      </c>
      <c r="E25" s="20"/>
      <c r="F25" s="6"/>
      <c r="G25" s="13"/>
      <c r="H25" s="13"/>
      <c r="I25" s="26"/>
      <c r="J25" s="20"/>
    </row>
    <row r="26" spans="1:10">
      <c r="A26" s="5"/>
      <c r="B26" s="23"/>
      <c r="C26" s="13"/>
      <c r="D26" s="23"/>
      <c r="E26" s="20"/>
      <c r="F26" s="6" t="s">
        <v>38</v>
      </c>
      <c r="G26" s="13">
        <f>G24</f>
        <v>0</v>
      </c>
      <c r="H26" s="13"/>
      <c r="I26" s="26">
        <f>SUM(I19:I25)</f>
        <v>41809130</v>
      </c>
      <c r="J26" s="20"/>
    </row>
    <row r="27" spans="1:10">
      <c r="A27" s="3" t="s">
        <v>39</v>
      </c>
      <c r="B27" s="17">
        <v>50572</v>
      </c>
      <c r="C27" s="13" t="s">
        <v>79</v>
      </c>
      <c r="D27" s="17">
        <v>50572</v>
      </c>
      <c r="E27" s="20" t="s">
        <v>98</v>
      </c>
      <c r="F27" s="6"/>
      <c r="G27" s="13"/>
      <c r="H27" s="13"/>
      <c r="I27" s="26"/>
      <c r="J27" s="20"/>
    </row>
    <row r="28" spans="1:10">
      <c r="A28" s="5"/>
      <c r="B28" s="13"/>
      <c r="C28" s="13"/>
      <c r="D28" s="13"/>
      <c r="E28" s="20"/>
      <c r="F28" s="6" t="s">
        <v>40</v>
      </c>
      <c r="G28" s="13">
        <f>G26+G16</f>
        <v>96555464</v>
      </c>
      <c r="H28" s="13" t="s">
        <v>86</v>
      </c>
      <c r="I28" s="14">
        <f>SUM(I26+I16)</f>
        <v>58234844.519999996</v>
      </c>
      <c r="J28" s="20" t="s">
        <v>65</v>
      </c>
    </row>
    <row r="29" spans="1:10">
      <c r="A29" s="5" t="s">
        <v>41</v>
      </c>
      <c r="B29" s="13">
        <f>B21+B27+B23+B22</f>
        <v>3753268</v>
      </c>
      <c r="C29" s="13"/>
      <c r="D29" s="13">
        <f>D21+D27+D23</f>
        <v>2470598.48</v>
      </c>
      <c r="E29" s="20"/>
      <c r="F29" s="6"/>
      <c r="G29" s="13"/>
      <c r="H29" s="13"/>
      <c r="I29" s="14"/>
      <c r="J29" s="20"/>
    </row>
    <row r="30" spans="1:10">
      <c r="A30" s="5"/>
      <c r="B30" s="13"/>
      <c r="C30" s="13"/>
      <c r="D30" s="13"/>
      <c r="E30" s="20"/>
      <c r="F30" s="6" t="s">
        <v>42</v>
      </c>
      <c r="G30" s="13"/>
      <c r="H30" s="13"/>
      <c r="I30" s="14"/>
      <c r="J30" s="20"/>
    </row>
    <row r="31" spans="1:10">
      <c r="A31" s="5" t="s">
        <v>43</v>
      </c>
      <c r="B31" s="13">
        <f>B15+B29</f>
        <v>14993554</v>
      </c>
      <c r="C31" s="13" t="s">
        <v>80</v>
      </c>
      <c r="D31" s="13">
        <f>D15+D29</f>
        <v>9709146.8699999992</v>
      </c>
      <c r="E31" s="20" t="s">
        <v>59</v>
      </c>
      <c r="F31" s="6"/>
      <c r="G31" s="13"/>
      <c r="H31" s="13"/>
      <c r="I31" s="14"/>
      <c r="J31" s="20"/>
    </row>
    <row r="32" spans="1:10">
      <c r="A32" s="5"/>
      <c r="B32" s="13"/>
      <c r="C32" s="13"/>
      <c r="D32" s="13"/>
      <c r="E32" s="22"/>
      <c r="F32" s="6" t="s">
        <v>44</v>
      </c>
      <c r="G32" s="13">
        <f>G33</f>
        <v>-81561909</v>
      </c>
      <c r="H32" s="13" t="s">
        <v>88</v>
      </c>
      <c r="I32" s="14">
        <f>I33</f>
        <v>-36274239.219999999</v>
      </c>
      <c r="J32" s="20" t="s">
        <v>66</v>
      </c>
    </row>
    <row r="33" spans="1:10">
      <c r="A33" s="5"/>
      <c r="B33" s="13"/>
      <c r="C33" s="13"/>
      <c r="D33" s="13"/>
      <c r="E33" s="7"/>
      <c r="F33" s="4" t="s">
        <v>45</v>
      </c>
      <c r="G33" s="17">
        <v>-81561909</v>
      </c>
      <c r="H33" s="13" t="s">
        <v>87</v>
      </c>
      <c r="I33" s="19">
        <v>-36274239.219999999</v>
      </c>
      <c r="J33" s="20" t="s">
        <v>89</v>
      </c>
    </row>
    <row r="34" spans="1:10">
      <c r="A34" s="5"/>
      <c r="B34" s="13"/>
      <c r="C34" s="13"/>
      <c r="D34" s="13"/>
      <c r="E34" s="7"/>
      <c r="F34" s="4" t="s">
        <v>46</v>
      </c>
      <c r="G34" s="13">
        <v>0</v>
      </c>
      <c r="H34" s="13"/>
      <c r="I34" s="14">
        <v>0</v>
      </c>
      <c r="J34" s="20"/>
    </row>
    <row r="35" spans="1:10">
      <c r="A35" s="5"/>
      <c r="B35" s="13"/>
      <c r="C35" s="13"/>
      <c r="D35" s="13"/>
      <c r="E35" s="7"/>
      <c r="F35" s="4" t="s">
        <v>47</v>
      </c>
      <c r="G35" s="13">
        <v>0</v>
      </c>
      <c r="H35" s="13"/>
      <c r="I35" s="14">
        <v>0</v>
      </c>
      <c r="J35" s="20"/>
    </row>
    <row r="36" spans="1:10">
      <c r="A36" s="5"/>
      <c r="B36" s="13"/>
      <c r="C36" s="13"/>
      <c r="D36" s="13"/>
      <c r="E36" s="8"/>
      <c r="F36" s="6"/>
      <c r="G36" s="13"/>
      <c r="H36" s="13"/>
      <c r="I36" s="14"/>
      <c r="J36" s="20"/>
    </row>
    <row r="37" spans="1:10">
      <c r="A37" s="5"/>
      <c r="B37" s="13"/>
      <c r="C37" s="13"/>
      <c r="D37" s="13"/>
      <c r="E37" s="7"/>
      <c r="F37" s="6" t="s">
        <v>48</v>
      </c>
      <c r="G37" s="13">
        <f>G38</f>
        <v>-23224551</v>
      </c>
      <c r="H37" s="13"/>
      <c r="I37" s="14">
        <f>I38</f>
        <v>-10726145.210000001</v>
      </c>
      <c r="J37" s="20"/>
    </row>
    <row r="38" spans="1:10">
      <c r="A38" s="5"/>
      <c r="B38" s="13"/>
      <c r="C38" s="13"/>
      <c r="D38" s="13"/>
      <c r="E38" s="7"/>
      <c r="F38" s="4" t="s">
        <v>49</v>
      </c>
      <c r="G38" s="17">
        <v>-23224551</v>
      </c>
      <c r="H38" s="13" t="s">
        <v>90</v>
      </c>
      <c r="I38" s="19">
        <v>-10726145.210000001</v>
      </c>
      <c r="J38" s="20" t="s">
        <v>67</v>
      </c>
    </row>
    <row r="39" spans="1:10">
      <c r="A39" s="5"/>
      <c r="B39" s="13"/>
      <c r="C39" s="13"/>
      <c r="D39" s="13"/>
      <c r="E39" s="7"/>
      <c r="F39" s="4" t="s">
        <v>50</v>
      </c>
      <c r="G39" s="13">
        <v>-58337398</v>
      </c>
      <c r="H39" s="13"/>
      <c r="I39" s="19">
        <v>0</v>
      </c>
      <c r="J39" s="20"/>
    </row>
    <row r="40" spans="1:10">
      <c r="A40" s="5"/>
      <c r="B40" s="6"/>
      <c r="C40" s="6"/>
      <c r="D40" s="28"/>
      <c r="E40" s="7"/>
      <c r="F40" s="4" t="s">
        <v>51</v>
      </c>
      <c r="G40" s="13">
        <v>0</v>
      </c>
      <c r="H40" s="13"/>
      <c r="I40" s="19">
        <v>0</v>
      </c>
      <c r="J40" s="20"/>
    </row>
    <row r="41" spans="1:10">
      <c r="A41" s="5"/>
      <c r="B41" s="6"/>
      <c r="C41" s="6"/>
      <c r="D41" s="28"/>
      <c r="E41" s="7"/>
      <c r="F41" s="4" t="s">
        <v>52</v>
      </c>
      <c r="G41" s="13">
        <v>0</v>
      </c>
      <c r="H41" s="13"/>
      <c r="I41" s="19">
        <v>0</v>
      </c>
      <c r="J41" s="20"/>
    </row>
    <row r="42" spans="1:10" ht="15" customHeight="1">
      <c r="A42" s="5"/>
      <c r="B42" s="6"/>
      <c r="C42" s="6"/>
      <c r="D42" s="28"/>
      <c r="E42" s="7"/>
      <c r="F42" s="4" t="s">
        <v>53</v>
      </c>
      <c r="G42" s="13">
        <v>0</v>
      </c>
      <c r="H42" s="13"/>
      <c r="I42" s="19">
        <v>0</v>
      </c>
      <c r="J42" s="20"/>
    </row>
    <row r="43" spans="1:10">
      <c r="A43" s="5"/>
      <c r="B43" s="6"/>
      <c r="C43" s="6"/>
      <c r="D43" s="28"/>
      <c r="E43" s="8"/>
      <c r="F43" s="6"/>
      <c r="G43" s="13"/>
      <c r="H43" s="13"/>
      <c r="I43" s="14"/>
      <c r="J43" s="20"/>
    </row>
    <row r="44" spans="1:10" ht="27.75" customHeight="1">
      <c r="A44" s="5"/>
      <c r="B44" s="6"/>
      <c r="C44" s="6"/>
      <c r="D44" s="28"/>
      <c r="E44" s="7"/>
      <c r="F44" s="6" t="s">
        <v>54</v>
      </c>
      <c r="G44" s="13"/>
      <c r="H44" s="13"/>
      <c r="I44" s="14"/>
      <c r="J44" s="20"/>
    </row>
    <row r="45" spans="1:10">
      <c r="A45" s="5"/>
      <c r="B45" s="6"/>
      <c r="C45" s="6"/>
      <c r="D45" s="28"/>
      <c r="E45" s="7"/>
      <c r="F45" s="6" t="s">
        <v>55</v>
      </c>
      <c r="G45" s="13"/>
      <c r="H45" s="13"/>
      <c r="I45" s="14"/>
      <c r="J45" s="20"/>
    </row>
    <row r="46" spans="1:10" ht="30">
      <c r="A46" s="5"/>
      <c r="B46" s="6"/>
      <c r="C46" s="6"/>
      <c r="D46" s="28"/>
      <c r="E46" s="7"/>
      <c r="F46" s="6" t="s">
        <v>56</v>
      </c>
      <c r="G46" s="13"/>
      <c r="H46" s="13"/>
      <c r="I46" s="14"/>
      <c r="J46" s="20"/>
    </row>
    <row r="47" spans="1:10">
      <c r="A47" s="5"/>
      <c r="B47" s="6"/>
      <c r="C47" s="6"/>
      <c r="D47" s="28"/>
      <c r="E47" s="8"/>
      <c r="F47" s="6"/>
      <c r="G47" s="13"/>
      <c r="H47" s="13"/>
      <c r="I47" s="14"/>
      <c r="J47" s="20"/>
    </row>
    <row r="48" spans="1:10">
      <c r="A48" s="5"/>
      <c r="B48" s="6"/>
      <c r="C48" s="6"/>
      <c r="D48" s="28"/>
      <c r="E48" s="7"/>
      <c r="F48" s="6" t="s">
        <v>57</v>
      </c>
      <c r="G48" s="13">
        <f>G28+G32</f>
        <v>14993555</v>
      </c>
      <c r="H48" s="13" t="s">
        <v>67</v>
      </c>
      <c r="I48" s="14">
        <f>I32+I37</f>
        <v>-47000384.43</v>
      </c>
      <c r="J48" s="20" t="s">
        <v>69</v>
      </c>
    </row>
    <row r="49" spans="1:10">
      <c r="A49" s="5"/>
      <c r="B49" s="6"/>
      <c r="C49" s="6"/>
      <c r="D49" s="28"/>
      <c r="E49" s="8"/>
      <c r="F49" s="6"/>
      <c r="G49" s="13"/>
      <c r="H49" s="13"/>
      <c r="I49" s="14"/>
      <c r="J49" s="20"/>
    </row>
    <row r="50" spans="1:10">
      <c r="A50" s="5"/>
      <c r="B50" s="6"/>
      <c r="C50" s="6"/>
      <c r="D50" s="28"/>
      <c r="E50" s="7"/>
      <c r="F50" s="6" t="s">
        <v>58</v>
      </c>
      <c r="G50" s="13">
        <f>G28+G48</f>
        <v>111549019</v>
      </c>
      <c r="H50" s="13" t="s">
        <v>69</v>
      </c>
      <c r="I50" s="14">
        <f>I28+I48</f>
        <v>11234460.089999996</v>
      </c>
      <c r="J50" s="20" t="s">
        <v>99</v>
      </c>
    </row>
    <row r="51" spans="1:10" ht="15.75" thickBot="1">
      <c r="A51" s="11"/>
      <c r="B51" s="12"/>
      <c r="C51" s="12"/>
      <c r="D51" s="12"/>
      <c r="E51" s="2"/>
      <c r="F51" s="12"/>
      <c r="G51" s="15"/>
      <c r="H51" s="15"/>
      <c r="I51" s="16"/>
    </row>
    <row r="52" spans="1:10" ht="15.75" customHeight="1">
      <c r="A52" s="32" t="s">
        <v>70</v>
      </c>
      <c r="B52" s="32"/>
      <c r="C52" s="32"/>
      <c r="D52" s="32"/>
      <c r="E52" s="32"/>
      <c r="F52" s="32"/>
      <c r="G52" s="32"/>
      <c r="H52" s="32"/>
      <c r="I52" s="32"/>
    </row>
    <row r="54" spans="1:10" ht="15.75" hidden="1" thickBot="1">
      <c r="B54" s="31"/>
      <c r="C54" s="31"/>
      <c r="D54" s="31"/>
      <c r="E54" s="31"/>
      <c r="F54" s="31"/>
    </row>
    <row r="55" spans="1:10" hidden="1">
      <c r="B55" s="30" t="s">
        <v>100</v>
      </c>
      <c r="C55" s="30"/>
      <c r="D55" s="30"/>
      <c r="E55" s="30"/>
      <c r="F55" s="30"/>
    </row>
    <row r="56" spans="1:10" ht="15" hidden="1" customHeight="1">
      <c r="B56" s="29" t="s">
        <v>101</v>
      </c>
      <c r="C56" s="29"/>
      <c r="D56" s="29"/>
      <c r="E56" s="29"/>
      <c r="F56" s="29"/>
    </row>
    <row r="57" spans="1:10" hidden="1">
      <c r="B57" s="29"/>
      <c r="C57" s="29"/>
      <c r="D57" s="29"/>
      <c r="E57" s="29"/>
      <c r="F57" s="29"/>
    </row>
  </sheetData>
  <mergeCells count="9">
    <mergeCell ref="B56:F57"/>
    <mergeCell ref="B55:F55"/>
    <mergeCell ref="B54:F54"/>
    <mergeCell ref="A52:I52"/>
    <mergeCell ref="A1:I1"/>
    <mergeCell ref="A2:I2"/>
    <mergeCell ref="A3:I3"/>
    <mergeCell ref="A5:D5"/>
    <mergeCell ref="F5:I5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ls</cp:lastModifiedBy>
  <cp:lastPrinted>2018-07-17T18:40:38Z</cp:lastPrinted>
  <dcterms:created xsi:type="dcterms:W3CDTF">2017-08-20T03:55:17Z</dcterms:created>
  <dcterms:modified xsi:type="dcterms:W3CDTF">2019-11-14T17:12:06Z</dcterms:modified>
</cp:coreProperties>
</file>